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7" rupBuild="4507"/>
  <workbookPr/>
  <bookViews>
    <workbookView xWindow="1485" yWindow="330" windowWidth="20505" windowHeight="11490"/>
  </bookViews>
  <sheets>
    <sheet name="Sheet1" sheetId="1" r:id="rId1"/>
  </sheets>
  <calcPr calcId="125725"/>
  <extLst xmlns:x15="http://schemas.microsoft.com/office/spreadsheetml/2010/11/main"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17" i="1"/>
  <c r="J17" s="1"/>
  <c r="K18"/>
  <c r="J18" s="1"/>
  <c r="K19"/>
  <c r="J19" s="1"/>
  <c r="K20"/>
  <c r="J20" s="1"/>
  <c r="K16"/>
  <c r="J16" s="1"/>
  <c r="G16"/>
  <c r="G17"/>
  <c r="G18"/>
  <c r="G19"/>
  <c r="G20"/>
  <c r="K10"/>
  <c r="J10" s="1"/>
  <c r="K9"/>
  <c r="J9" s="1"/>
  <c r="K8"/>
  <c r="J8" s="1"/>
  <c r="K7"/>
  <c r="J7" s="1"/>
  <c r="K6"/>
  <c r="J6" s="1"/>
  <c r="K5"/>
  <c r="J5" s="1"/>
  <c r="K4"/>
  <c r="J4" s="1"/>
  <c r="G6"/>
  <c r="G5"/>
  <c r="G7"/>
  <c r="G8"/>
  <c r="G9"/>
  <c r="G10"/>
  <c r="G4"/>
  <c r="H16" l="1"/>
  <c r="H18"/>
  <c r="H20"/>
  <c r="H17"/>
  <c r="H19"/>
  <c r="H5"/>
  <c r="H7"/>
  <c r="H8"/>
  <c r="H10"/>
  <c r="H4"/>
  <c r="H9"/>
  <c r="H6"/>
</calcChain>
</file>

<file path=xl/sharedStrings.xml><?xml version="1.0" encoding="utf-8"?>
<sst xmlns="http://schemas.openxmlformats.org/spreadsheetml/2006/main" count="24" uniqueCount="13">
  <si>
    <t>Mach</t>
  </si>
  <si>
    <t>TAS (Km/hr)</t>
  </si>
  <si>
    <t>Pitch</t>
  </si>
  <si>
    <t>AoA</t>
  </si>
  <si>
    <t>Thrust (kgf)</t>
  </si>
  <si>
    <t>Thrust (kgf x 2)</t>
  </si>
  <si>
    <t>Altitude (m)</t>
  </si>
  <si>
    <t>TW Ratio</t>
  </si>
  <si>
    <t>MiG-29A:: Gross Weight: 13770 kg, Fuel: 2701 kg (80% Fuel)</t>
  </si>
  <si>
    <t>Gross Weight (kg)</t>
  </si>
  <si>
    <t>Fuel Weight (kg)</t>
  </si>
  <si>
    <t>Difference</t>
  </si>
  <si>
    <t>BKTHUNDER MiG-29A: Gross Weight: 13759 kg, Fuel Weight: 2690 kg (80% Fuel)</t>
  </si>
</sst>
</file>

<file path=xl/styles.xml><?xml version="1.0" encoding="utf-8"?>
<styleSheet xmlns="http://schemas.openxmlformats.org/spreadsheetml/2006/main">
  <numFmts count="1">
    <numFmt numFmtId="164" formatCode="0.0"/>
  </numFmts>
  <fonts count="4"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4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0" tint="-0.14996795556505021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7">
    <xf numFmtId="0" fontId="0" fillId="0" borderId="0" xfId="0"/>
    <xf numFmtId="0" fontId="0" fillId="0" borderId="0" xfId="0" applyAlignment="1">
      <alignment horizontal="center"/>
    </xf>
    <xf numFmtId="0" fontId="1" fillId="0" borderId="0" xfId="0" applyFont="1" applyAlignment="1">
      <alignment horizontal="center"/>
    </xf>
    <xf numFmtId="164" fontId="1" fillId="0" borderId="0" xfId="0" applyNumberFormat="1" applyFont="1" applyAlignment="1">
      <alignment horizontal="center"/>
    </xf>
    <xf numFmtId="0" fontId="2" fillId="0" borderId="0" xfId="0" applyFont="1" applyAlignment="1">
      <alignment horizontal="center"/>
    </xf>
    <xf numFmtId="164" fontId="2" fillId="0" borderId="0" xfId="0" applyNumberFormat="1" applyFont="1" applyAlignment="1">
      <alignment horizontal="center"/>
    </xf>
    <xf numFmtId="2" fontId="1" fillId="0" borderId="0" xfId="0" applyNumberFormat="1" applyFont="1" applyAlignment="1">
      <alignment horizontal="center"/>
    </xf>
    <xf numFmtId="2" fontId="2" fillId="0" borderId="0" xfId="0" applyNumberFormat="1" applyFont="1" applyAlignment="1">
      <alignment horizontal="center"/>
    </xf>
    <xf numFmtId="1" fontId="0" fillId="0" borderId="0" xfId="0" applyNumberFormat="1" applyAlignment="1">
      <alignment horizontal="center"/>
    </xf>
    <xf numFmtId="2" fontId="3" fillId="0" borderId="0" xfId="0" applyNumberFormat="1" applyFont="1" applyAlignment="1">
      <alignment horizontal="center"/>
    </xf>
    <xf numFmtId="0" fontId="3" fillId="0" borderId="0" xfId="0" applyFont="1" applyAlignment="1">
      <alignment horizontal="center"/>
    </xf>
    <xf numFmtId="1" fontId="0" fillId="0" borderId="0" xfId="0" applyNumberFormat="1" applyFill="1" applyAlignment="1">
      <alignment horizontal="center"/>
    </xf>
    <xf numFmtId="1" fontId="0" fillId="0" borderId="0" xfId="0" applyNumberFormat="1" applyFont="1" applyFill="1" applyAlignment="1">
      <alignment horizontal="center"/>
    </xf>
    <xf numFmtId="1" fontId="0" fillId="2" borderId="0" xfId="0" applyNumberFormat="1" applyFill="1" applyAlignment="1">
      <alignment horizontal="center"/>
    </xf>
    <xf numFmtId="1" fontId="0" fillId="2" borderId="0" xfId="0" applyNumberFormat="1" applyFont="1" applyFill="1" applyAlignment="1">
      <alignment horizontal="center"/>
    </xf>
    <xf numFmtId="164" fontId="2" fillId="3" borderId="0" xfId="0" applyNumberFormat="1" applyFont="1" applyFill="1" applyAlignment="1">
      <alignment horizontal="center"/>
    </xf>
    <xf numFmtId="164" fontId="1" fillId="3" borderId="0" xfId="0" applyNumberFormat="1" applyFont="1" applyFill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O20"/>
  <sheetViews>
    <sheetView tabSelected="1" workbookViewId="0">
      <selection activeCell="B11" sqref="B11"/>
    </sheetView>
  </sheetViews>
  <sheetFormatPr defaultRowHeight="15.75"/>
  <cols>
    <col min="1" max="1" width="17.140625" style="4" customWidth="1"/>
    <col min="2" max="2" width="14.42578125" style="7" customWidth="1"/>
    <col min="3" max="3" width="14.42578125" style="4" customWidth="1"/>
    <col min="4" max="5" width="10.42578125" style="5" customWidth="1"/>
    <col min="6" max="6" width="14.42578125" style="4" customWidth="1"/>
    <col min="7" max="7" width="19" style="4" customWidth="1"/>
    <col min="8" max="8" width="13.42578125" style="5" customWidth="1"/>
    <col min="9" max="9" width="0.85546875" style="15" customWidth="1"/>
    <col min="10" max="10" width="16.85546875" style="1" customWidth="1"/>
    <col min="11" max="11" width="11.28515625" style="1" customWidth="1"/>
    <col min="12" max="12" width="15.140625" style="11" customWidth="1"/>
    <col min="13" max="13" width="1" style="13" customWidth="1"/>
    <col min="14" max="15" width="9.140625" style="1"/>
  </cols>
  <sheetData>
    <row r="1" spans="1:15" ht="18.75">
      <c r="B1" s="9" t="s">
        <v>8</v>
      </c>
      <c r="C1" s="9"/>
      <c r="D1" s="9"/>
      <c r="E1" s="9"/>
      <c r="F1" s="9"/>
      <c r="G1" s="9"/>
    </row>
    <row r="2" spans="1:15">
      <c r="J2" s="1" t="s">
        <v>9</v>
      </c>
      <c r="K2" s="1" t="s">
        <v>11</v>
      </c>
      <c r="L2" s="11" t="s">
        <v>10</v>
      </c>
    </row>
    <row r="3" spans="1:15" s="2" customFormat="1" ht="18.75">
      <c r="A3" s="2" t="s">
        <v>6</v>
      </c>
      <c r="B3" s="6" t="s">
        <v>0</v>
      </c>
      <c r="C3" s="2" t="s">
        <v>1</v>
      </c>
      <c r="D3" s="3" t="s">
        <v>2</v>
      </c>
      <c r="E3" s="3" t="s">
        <v>3</v>
      </c>
      <c r="F3" s="2" t="s">
        <v>4</v>
      </c>
      <c r="G3" s="2" t="s">
        <v>5</v>
      </c>
      <c r="H3" s="3" t="s">
        <v>7</v>
      </c>
      <c r="I3" s="16"/>
      <c r="J3" s="1">
        <v>13770</v>
      </c>
      <c r="L3" s="12">
        <v>2701</v>
      </c>
      <c r="M3" s="14"/>
    </row>
    <row r="4" spans="1:15">
      <c r="A4" s="4">
        <v>1000</v>
      </c>
      <c r="B4" s="7">
        <v>0.78</v>
      </c>
      <c r="C4" s="4">
        <v>946</v>
      </c>
      <c r="D4" s="5">
        <v>70.400000000000006</v>
      </c>
      <c r="E4" s="5">
        <v>0.3</v>
      </c>
      <c r="F4" s="4">
        <v>8600</v>
      </c>
      <c r="G4" s="4">
        <f>2*F4</f>
        <v>17200</v>
      </c>
      <c r="H4" s="5">
        <f>G4/J4</f>
        <v>1.2553828187723524</v>
      </c>
      <c r="J4" s="8">
        <f>J3-K4</f>
        <v>13701</v>
      </c>
      <c r="K4" s="8">
        <f>L3-L4</f>
        <v>69</v>
      </c>
      <c r="L4" s="11">
        <v>2632</v>
      </c>
    </row>
    <row r="5" spans="1:15">
      <c r="A5" s="4">
        <v>2000</v>
      </c>
      <c r="B5" s="7">
        <v>0.8</v>
      </c>
      <c r="C5" s="4">
        <v>955</v>
      </c>
      <c r="D5" s="5">
        <v>69.599999999999994</v>
      </c>
      <c r="E5" s="5">
        <v>0</v>
      </c>
      <c r="F5" s="4">
        <v>8000</v>
      </c>
      <c r="G5" s="4">
        <f t="shared" ref="G5:G20" si="0">2*F5</f>
        <v>16000</v>
      </c>
      <c r="H5" s="5">
        <f t="shared" ref="H5:H10" si="1">G5/J5</f>
        <v>1.171303074670571</v>
      </c>
      <c r="J5" s="8">
        <f>J3-K5</f>
        <v>13660</v>
      </c>
      <c r="K5" s="8">
        <f>L3-L5</f>
        <v>110</v>
      </c>
      <c r="L5" s="11">
        <v>2591</v>
      </c>
    </row>
    <row r="6" spans="1:15">
      <c r="A6" s="4">
        <v>3000</v>
      </c>
      <c r="B6" s="7">
        <v>0.81</v>
      </c>
      <c r="C6" s="4">
        <v>956</v>
      </c>
      <c r="D6" s="5">
        <v>71</v>
      </c>
      <c r="E6" s="5">
        <v>-0.1</v>
      </c>
      <c r="F6" s="4">
        <v>7500</v>
      </c>
      <c r="G6" s="4">
        <f t="shared" si="0"/>
        <v>15000</v>
      </c>
      <c r="H6" s="5">
        <f t="shared" si="1"/>
        <v>1.1018069634200087</v>
      </c>
      <c r="J6" s="8">
        <f>J3-K6</f>
        <v>13614</v>
      </c>
      <c r="K6" s="8">
        <f>L3-L6</f>
        <v>156</v>
      </c>
      <c r="L6" s="11">
        <v>2545</v>
      </c>
    </row>
    <row r="7" spans="1:15">
      <c r="A7" s="4">
        <v>4000</v>
      </c>
      <c r="B7" s="7">
        <v>0.8</v>
      </c>
      <c r="C7" s="4">
        <v>938</v>
      </c>
      <c r="D7" s="5">
        <v>71</v>
      </c>
      <c r="E7" s="5">
        <v>0.3</v>
      </c>
      <c r="F7" s="4">
        <v>6600</v>
      </c>
      <c r="G7" s="4">
        <f t="shared" si="0"/>
        <v>13200</v>
      </c>
      <c r="H7" s="5">
        <f t="shared" si="1"/>
        <v>0.97208925546800207</v>
      </c>
      <c r="J7" s="8">
        <f>J3-K7</f>
        <v>13579</v>
      </c>
      <c r="K7" s="8">
        <f>L3-L7</f>
        <v>191</v>
      </c>
      <c r="L7" s="11">
        <v>2510</v>
      </c>
    </row>
    <row r="8" spans="1:15">
      <c r="A8" s="4">
        <v>5000</v>
      </c>
      <c r="B8" s="7">
        <v>0.79</v>
      </c>
      <c r="C8" s="4">
        <v>910</v>
      </c>
      <c r="D8" s="5">
        <v>71.400000000000006</v>
      </c>
      <c r="E8" s="5">
        <v>0.8</v>
      </c>
      <c r="F8" s="4">
        <v>5950</v>
      </c>
      <c r="G8" s="4">
        <f t="shared" si="0"/>
        <v>11900</v>
      </c>
      <c r="H8" s="5">
        <f t="shared" si="1"/>
        <v>0.87829360100376408</v>
      </c>
      <c r="J8" s="8">
        <f>J3-K8</f>
        <v>13549</v>
      </c>
      <c r="K8" s="8">
        <f>L3-L8</f>
        <v>221</v>
      </c>
      <c r="L8" s="11">
        <v>2480</v>
      </c>
    </row>
    <row r="9" spans="1:15">
      <c r="A9" s="4">
        <v>6500</v>
      </c>
      <c r="B9" s="7">
        <v>0.75</v>
      </c>
      <c r="C9" s="4">
        <v>850</v>
      </c>
      <c r="D9" s="5">
        <v>71.099999999999994</v>
      </c>
      <c r="E9" s="5">
        <v>0.8</v>
      </c>
      <c r="F9" s="4">
        <v>5000</v>
      </c>
      <c r="G9" s="4">
        <f t="shared" si="0"/>
        <v>10000</v>
      </c>
      <c r="H9" s="5">
        <f t="shared" si="1"/>
        <v>0.74030204323363935</v>
      </c>
      <c r="J9" s="8">
        <f>J3-K9</f>
        <v>13508</v>
      </c>
      <c r="K9" s="8">
        <f>L3-L9</f>
        <v>262</v>
      </c>
      <c r="L9" s="11">
        <v>2439</v>
      </c>
    </row>
    <row r="10" spans="1:15">
      <c r="A10" s="4">
        <v>8000</v>
      </c>
      <c r="B10" s="7">
        <v>0.67</v>
      </c>
      <c r="C10" s="4">
        <v>748</v>
      </c>
      <c r="D10" s="5">
        <v>71.5</v>
      </c>
      <c r="E10" s="5">
        <v>1.5</v>
      </c>
      <c r="F10" s="4">
        <v>4200</v>
      </c>
      <c r="G10" s="4">
        <f t="shared" si="0"/>
        <v>8400</v>
      </c>
      <c r="H10" s="5">
        <f t="shared" si="1"/>
        <v>0.623746936957006</v>
      </c>
      <c r="J10" s="8">
        <f>J3-K10</f>
        <v>13467</v>
      </c>
      <c r="K10" s="8">
        <f>L3-L10</f>
        <v>303</v>
      </c>
      <c r="L10" s="11">
        <v>2398</v>
      </c>
    </row>
    <row r="12" spans="1:15">
      <c r="N12" s="8"/>
      <c r="O12" s="8"/>
    </row>
    <row r="13" spans="1:15" ht="18.75">
      <c r="A13" s="10" t="s">
        <v>12</v>
      </c>
      <c r="B13" s="10"/>
      <c r="C13" s="10"/>
      <c r="D13" s="10"/>
      <c r="E13" s="10"/>
      <c r="F13" s="10"/>
      <c r="G13" s="10"/>
      <c r="H13" s="10"/>
    </row>
    <row r="15" spans="1:15" s="2" customFormat="1" ht="18.75">
      <c r="A15" s="2" t="s">
        <v>6</v>
      </c>
      <c r="B15" s="6" t="s">
        <v>0</v>
      </c>
      <c r="C15" s="2" t="s">
        <v>1</v>
      </c>
      <c r="D15" s="3" t="s">
        <v>2</v>
      </c>
      <c r="E15" s="3" t="s">
        <v>3</v>
      </c>
      <c r="F15" s="2" t="s">
        <v>4</v>
      </c>
      <c r="G15" s="2" t="s">
        <v>5</v>
      </c>
      <c r="H15" s="3" t="s">
        <v>7</v>
      </c>
      <c r="I15" s="16"/>
      <c r="J15" s="1" t="s">
        <v>9</v>
      </c>
      <c r="K15" s="1" t="s">
        <v>11</v>
      </c>
      <c r="L15" s="11" t="s">
        <v>10</v>
      </c>
      <c r="M15" s="13"/>
      <c r="N15" s="1">
        <v>2690</v>
      </c>
      <c r="O15" s="1">
        <v>13770</v>
      </c>
    </row>
    <row r="16" spans="1:15">
      <c r="A16" s="4">
        <v>1000</v>
      </c>
      <c r="B16" s="7">
        <v>0.52</v>
      </c>
      <c r="C16" s="4">
        <v>631</v>
      </c>
      <c r="D16" s="5">
        <v>79.599999999999994</v>
      </c>
      <c r="E16" s="5">
        <v>9</v>
      </c>
      <c r="F16" s="4">
        <v>7500</v>
      </c>
      <c r="G16" s="4">
        <f t="shared" si="0"/>
        <v>15000</v>
      </c>
      <c r="H16" s="5">
        <f>G16/J16</f>
        <v>1.1016451233842539</v>
      </c>
      <c r="J16" s="8">
        <f>O15-K16</f>
        <v>13616</v>
      </c>
      <c r="K16" s="8">
        <f>N15-L16</f>
        <v>154</v>
      </c>
      <c r="L16" s="11">
        <v>2536</v>
      </c>
      <c r="N16" s="1">
        <v>2690</v>
      </c>
      <c r="O16" s="1">
        <v>13770</v>
      </c>
    </row>
    <row r="17" spans="1:15">
      <c r="A17" s="4">
        <v>2000</v>
      </c>
      <c r="B17" s="7">
        <v>0.52</v>
      </c>
      <c r="C17" s="4">
        <v>618</v>
      </c>
      <c r="D17" s="5">
        <v>80.400000000000006</v>
      </c>
      <c r="E17" s="5">
        <v>0.5</v>
      </c>
      <c r="F17" s="4">
        <v>6800</v>
      </c>
      <c r="G17" s="4">
        <f t="shared" si="0"/>
        <v>13600</v>
      </c>
      <c r="H17" s="5">
        <f t="shared" ref="H17:H20" si="2">G17/J17</f>
        <v>1.0025801695539993</v>
      </c>
      <c r="J17" s="8">
        <f t="shared" ref="J17:J20" si="3">O16-K17</f>
        <v>13565</v>
      </c>
      <c r="K17" s="8">
        <f t="shared" ref="K17:K20" si="4">N16-L17</f>
        <v>205</v>
      </c>
      <c r="L17" s="11">
        <v>2485</v>
      </c>
      <c r="N17" s="1">
        <v>2690</v>
      </c>
      <c r="O17" s="1">
        <v>13770</v>
      </c>
    </row>
    <row r="18" spans="1:15">
      <c r="A18" s="4">
        <v>3000</v>
      </c>
      <c r="B18" s="7">
        <v>0.5</v>
      </c>
      <c r="C18" s="4">
        <v>586</v>
      </c>
      <c r="D18" s="5">
        <v>80.7</v>
      </c>
      <c r="E18" s="5">
        <v>0.7</v>
      </c>
      <c r="F18" s="4">
        <v>6100</v>
      </c>
      <c r="G18" s="4">
        <f t="shared" si="0"/>
        <v>12200</v>
      </c>
      <c r="H18" s="5">
        <f t="shared" si="2"/>
        <v>0.90250036987720073</v>
      </c>
      <c r="J18" s="8">
        <f t="shared" si="3"/>
        <v>13518</v>
      </c>
      <c r="K18" s="8">
        <f t="shared" si="4"/>
        <v>252</v>
      </c>
      <c r="L18" s="11">
        <v>2438</v>
      </c>
      <c r="N18" s="1">
        <v>2690</v>
      </c>
      <c r="O18" s="1">
        <v>13770</v>
      </c>
    </row>
    <row r="19" spans="1:15">
      <c r="A19" s="4">
        <v>4000</v>
      </c>
      <c r="B19" s="7">
        <v>0.45</v>
      </c>
      <c r="C19" s="4">
        <v>525</v>
      </c>
      <c r="D19" s="5">
        <v>80.3</v>
      </c>
      <c r="E19" s="5">
        <v>0.6</v>
      </c>
      <c r="F19" s="4">
        <v>5475</v>
      </c>
      <c r="G19" s="4">
        <f t="shared" si="0"/>
        <v>10950</v>
      </c>
      <c r="H19" s="5">
        <f t="shared" si="2"/>
        <v>0.81279691211401428</v>
      </c>
      <c r="J19" s="8">
        <f t="shared" si="3"/>
        <v>13472</v>
      </c>
      <c r="K19" s="8">
        <f t="shared" si="4"/>
        <v>298</v>
      </c>
      <c r="L19" s="11">
        <v>2392</v>
      </c>
      <c r="N19" s="1">
        <v>2690</v>
      </c>
      <c r="O19" s="1">
        <v>13770</v>
      </c>
    </row>
    <row r="20" spans="1:15">
      <c r="A20" s="4">
        <v>5000</v>
      </c>
      <c r="B20" s="7">
        <v>0.38</v>
      </c>
      <c r="C20" s="4">
        <v>434</v>
      </c>
      <c r="D20" s="5">
        <v>80.099999999999994</v>
      </c>
      <c r="E20" s="5">
        <v>1.1000000000000001</v>
      </c>
      <c r="F20" s="4">
        <v>4850</v>
      </c>
      <c r="G20" s="4">
        <f t="shared" si="0"/>
        <v>9700</v>
      </c>
      <c r="H20" s="5">
        <f t="shared" si="2"/>
        <v>0.72242496462351979</v>
      </c>
      <c r="J20" s="8">
        <f t="shared" si="3"/>
        <v>13427</v>
      </c>
      <c r="K20" s="8">
        <f t="shared" si="4"/>
        <v>343</v>
      </c>
      <c r="L20" s="11">
        <v>2347</v>
      </c>
      <c r="N20" s="1">
        <v>2690</v>
      </c>
      <c r="O20" s="1">
        <v>13770</v>
      </c>
    </row>
  </sheetData>
  <mergeCells count="2">
    <mergeCell ref="B1:G1"/>
    <mergeCell ref="A13:H13"/>
  </mergeCells>
  <pageMargins left="0.7" right="0.7" top="0.75" bottom="0.75" header="0.3" footer="0.3"/>
  <pageSetup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Parking Video</dc:creator>
  <cp:lastModifiedBy>RAS</cp:lastModifiedBy>
  <cp:lastPrinted>2021-10-01T21:26:12Z</cp:lastPrinted>
  <dcterms:created xsi:type="dcterms:W3CDTF">2021-10-01T20:39:19Z</dcterms:created>
  <dcterms:modified xsi:type="dcterms:W3CDTF">2021-10-02T15:22:08Z</dcterms:modified>
</cp:coreProperties>
</file>